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/>
  <mc:AlternateContent xmlns:mc="http://schemas.openxmlformats.org/markup-compatibility/2006">
    <mc:Choice Requires="x15">
      <x15ac:absPath xmlns:x15ac="http://schemas.microsoft.com/office/spreadsheetml/2010/11/ac" url="C:\Users\KER97377\Desktop\"/>
    </mc:Choice>
  </mc:AlternateContent>
  <xr:revisionPtr revIDLastSave="0" documentId="8_{EE2F94CD-503A-4070-8CCC-719D7D85EC3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" i="2" l="1"/>
  <c r="F27" i="2" s="1"/>
  <c r="D27" i="2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" i="2"/>
  <c r="C21" i="2"/>
  <c r="C17" i="2"/>
  <c r="C16" i="2"/>
  <c r="C12" i="2"/>
  <c r="C2" i="2"/>
  <c r="G25" i="2"/>
  <c r="G24" i="2"/>
  <c r="E2" i="2"/>
  <c r="E27" i="2" s="1"/>
  <c r="G3" i="2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" i="2" l="1"/>
  <c r="G27" i="2" s="1"/>
</calcChain>
</file>

<file path=xl/sharedStrings.xml><?xml version="1.0" encoding="utf-8"?>
<sst xmlns="http://schemas.openxmlformats.org/spreadsheetml/2006/main" count="31" uniqueCount="29">
  <si>
    <t>Activity</t>
  </si>
  <si>
    <t>13001 - Ptyn-Nova (Mobile)</t>
  </si>
  <si>
    <t>13002 - Ptyn-Barkby Beach (Mobile)</t>
  </si>
  <si>
    <t>13004 - Ptyn-Bus Station (C)</t>
  </si>
  <si>
    <t>13005 - Ptyn-Council Offices (Mobile)</t>
  </si>
  <si>
    <t>13006 - Dyserth-Waterfall (S Mobile)</t>
  </si>
  <si>
    <t>13007 - Rhuddlan-Princes Rd (Mobile)</t>
  </si>
  <si>
    <t>13008 - St.Asaph-High St. (Mobile)</t>
  </si>
  <si>
    <t>13009 - Ruthin-Cae Ddol (H M)</t>
  </si>
  <si>
    <t>13010 - Ruthin-Market St. (H M)</t>
  </si>
  <si>
    <t>13011 - P.C.-Llangollen-Market Street (M)</t>
  </si>
  <si>
    <t>13013 - Corwen (H M)</t>
  </si>
  <si>
    <t>13014 - P.C.-Llandrillo</t>
  </si>
  <si>
    <t>13015 - Denbigh-Rosemary Lane (H M)</t>
  </si>
  <si>
    <t>13016 - Rhyl - Town Hall (M)</t>
  </si>
  <si>
    <t>13017 - Rhyl - Events Arena (S M)</t>
  </si>
  <si>
    <t>13018 - Rhyl - Old Golf Road (S Mobile</t>
  </si>
  <si>
    <t>13019 - Rhyl - Bowling Comp (Mobile)</t>
  </si>
  <si>
    <t>13022 - Rhyl - East Parade (Mobile)</t>
  </si>
  <si>
    <t>13023 - Rhyl - Childrens Village (Sm)</t>
  </si>
  <si>
    <t>13024 - Rhyl - Bus Station (Mobile)</t>
  </si>
  <si>
    <t>13025 - Riverside Park (Ll Mobile)</t>
  </si>
  <si>
    <t>24/25
Net Spend</t>
  </si>
  <si>
    <t>24/25
Income</t>
  </si>
  <si>
    <t>24/25
Gross Spend</t>
  </si>
  <si>
    <t>00000 - Default / Management/Central Costs</t>
  </si>
  <si>
    <t>13026 - Prestatyn Bus Station</t>
  </si>
  <si>
    <t>13027 - Railway Station Prestatyn</t>
  </si>
  <si>
    <t>23/24
Gross Spend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</si>
</sst>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-&quot;£&quot;* #,##0_-;\-&quot;£&quot;* #,##0_-;_-&quot;£&quot;* &quot;-&quot;_-;_-@_-"/>
  </numFmts>
  <fonts count="2" x14ac:knownFonts="1">
    <font>
      <sz val="10"/>
      <color theme="1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vertical="top" wrapText="1"/>
    </xf>
    <xf numFmtId="0" fontId="1" fillId="0" borderId="1" xfId="0" applyFont="1" applyBorder="1" applyAlignment="1">
      <alignment vertical="top" wrapText="1"/>
    </xf>
    <xf numFmtId="42" fontId="0" fillId="0" borderId="0" xfId="0" applyNumberFormat="1" applyAlignment="1">
      <alignment vertical="top" wrapText="1"/>
    </xf>
    <xf numFmtId="42" fontId="0" fillId="0" borderId="0" xfId="0" applyNumberFormat="1"/>
    <xf numFmtId="42" fontId="1" fillId="0" borderId="1" xfId="0" applyNumberFormat="1" applyFont="1" applyBorder="1" applyAlignment="1">
      <alignment vertical="top" wrapText="1"/>
    </xf>
    <xf numFmtId="0" fontId="1" fillId="0" borderId="0" xfId="0" applyFont="1" applyAlignment="1">
      <alignment horizontal="center" vertical="center" wrapText="1"/>
    </xf>
    <xf numFmtId="42" fontId="1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9D74F3-F1BB-4D2A-B428-25056D529634}">
  <dimension ref="A1:G30"/>
  <sheetViews>
    <sheetView tabSelected="1" workbookViewId="0">
      <selection activeCell="M10" sqref="M10"/>
    </sheetView>
  </sheetViews>
  <sheetFormatPr defaultColWidth="9.140625" defaultRowHeight="12.75" x14ac:dyDescent="0.2"/>
  <cols>
    <col min="1" max="1" width="41.7109375" customWidth="1"/>
    <col min="2" max="2" width="9.7109375" style="4" hidden="1" customWidth="1"/>
    <col min="3" max="3" width="8.7109375" style="4" hidden="1" customWidth="1"/>
    <col min="4" max="4" width="17.7109375" style="4" customWidth="1"/>
    <col min="5" max="5" width="10.42578125" style="4" hidden="1" customWidth="1"/>
    <col min="6" max="6" width="24.5703125" style="4" hidden="1" customWidth="1"/>
    <col min="7" max="7" width="17.7109375" style="4" customWidth="1"/>
  </cols>
  <sheetData>
    <row r="1" spans="1:7" s="8" customFormat="1" ht="38.25" x14ac:dyDescent="0.2">
      <c r="A1" s="6" t="s">
        <v>0</v>
      </c>
      <c r="B1" s="7" t="s">
        <v>22</v>
      </c>
      <c r="C1" s="7" t="s">
        <v>23</v>
      </c>
      <c r="D1" s="7" t="s">
        <v>28</v>
      </c>
      <c r="E1" s="7" t="s">
        <v>22</v>
      </c>
      <c r="F1" s="7" t="s">
        <v>23</v>
      </c>
      <c r="G1" s="7" t="s">
        <v>24</v>
      </c>
    </row>
    <row r="2" spans="1:7" x14ac:dyDescent="0.2">
      <c r="A2" s="1" t="s">
        <v>25</v>
      </c>
      <c r="B2" s="3">
        <v>153363.03</v>
      </c>
      <c r="C2" s="3">
        <f>-7.26-13791.55</f>
        <v>-13798.81</v>
      </c>
      <c r="D2" s="3">
        <f>B2-C2</f>
        <v>167161.84</v>
      </c>
      <c r="E2" s="3">
        <f>5044.46+146483.72+9416.75</f>
        <v>160944.93</v>
      </c>
      <c r="F2" s="3">
        <f>-562.35-6839.33</f>
        <v>-7401.68</v>
      </c>
      <c r="G2" s="4">
        <f t="shared" ref="G2:G25" si="0">E2-F2</f>
        <v>168346.61</v>
      </c>
    </row>
    <row r="3" spans="1:7" x14ac:dyDescent="0.2">
      <c r="A3" s="1" t="s">
        <v>1</v>
      </c>
      <c r="B3" s="3">
        <v>5526.86</v>
      </c>
      <c r="C3" s="3"/>
      <c r="D3" s="3">
        <f t="shared" ref="D3:D25" si="1">B3-C3</f>
        <v>5526.86</v>
      </c>
      <c r="E3" s="3">
        <v>9724.36</v>
      </c>
      <c r="F3" s="3"/>
      <c r="G3" s="4">
        <f t="shared" si="0"/>
        <v>9724.36</v>
      </c>
    </row>
    <row r="4" spans="1:7" x14ac:dyDescent="0.2">
      <c r="A4" s="1" t="s">
        <v>2</v>
      </c>
      <c r="B4" s="3">
        <v>3156.79</v>
      </c>
      <c r="C4" s="3">
        <v>-567.12</v>
      </c>
      <c r="D4" s="3">
        <f t="shared" si="1"/>
        <v>3723.91</v>
      </c>
      <c r="E4" s="3">
        <v>3220.84</v>
      </c>
      <c r="G4" s="4">
        <f t="shared" si="0"/>
        <v>3220.84</v>
      </c>
    </row>
    <row r="5" spans="1:7" x14ac:dyDescent="0.2">
      <c r="A5" s="1" t="s">
        <v>3</v>
      </c>
      <c r="B5" s="3">
        <v>1603.27</v>
      </c>
      <c r="C5" s="3"/>
      <c r="D5" s="3">
        <f t="shared" si="1"/>
        <v>1603.27</v>
      </c>
      <c r="E5" s="3">
        <v>1554.13</v>
      </c>
      <c r="G5" s="4">
        <f t="shared" si="0"/>
        <v>1554.13</v>
      </c>
    </row>
    <row r="6" spans="1:7" x14ac:dyDescent="0.2">
      <c r="A6" s="1" t="s">
        <v>4</v>
      </c>
      <c r="B6" s="3">
        <v>7690.18</v>
      </c>
      <c r="C6" s="3"/>
      <c r="D6" s="3">
        <f t="shared" si="1"/>
        <v>7690.18</v>
      </c>
      <c r="E6" s="3">
        <v>5244.55</v>
      </c>
      <c r="F6" s="3"/>
      <c r="G6" s="4">
        <f t="shared" si="0"/>
        <v>5244.55</v>
      </c>
    </row>
    <row r="7" spans="1:7" x14ac:dyDescent="0.2">
      <c r="A7" s="1" t="s">
        <v>5</v>
      </c>
      <c r="B7" s="3">
        <v>4041.37</v>
      </c>
      <c r="C7" s="3"/>
      <c r="D7" s="3">
        <f t="shared" si="1"/>
        <v>4041.37</v>
      </c>
      <c r="E7" s="3">
        <v>2938.14</v>
      </c>
      <c r="G7" s="4">
        <f t="shared" si="0"/>
        <v>2938.14</v>
      </c>
    </row>
    <row r="8" spans="1:7" x14ac:dyDescent="0.2">
      <c r="A8" s="1" t="s">
        <v>6</v>
      </c>
      <c r="B8" s="3">
        <v>820.06</v>
      </c>
      <c r="C8" s="3"/>
      <c r="D8" s="3">
        <f t="shared" si="1"/>
        <v>820.06</v>
      </c>
      <c r="E8" s="3">
        <v>-4449.37</v>
      </c>
      <c r="G8" s="4">
        <f t="shared" si="0"/>
        <v>-4449.37</v>
      </c>
    </row>
    <row r="9" spans="1:7" x14ac:dyDescent="0.2">
      <c r="A9" s="1" t="s">
        <v>7</v>
      </c>
      <c r="B9" s="3">
        <v>3513.2</v>
      </c>
      <c r="C9" s="3"/>
      <c r="D9" s="3">
        <f t="shared" si="1"/>
        <v>3513.2</v>
      </c>
      <c r="E9" s="3">
        <v>2026.07</v>
      </c>
      <c r="G9" s="4">
        <f t="shared" si="0"/>
        <v>2026.07</v>
      </c>
    </row>
    <row r="10" spans="1:7" x14ac:dyDescent="0.2">
      <c r="A10" s="1" t="s">
        <v>8</v>
      </c>
      <c r="B10" s="3">
        <v>7286.17</v>
      </c>
      <c r="C10" s="3">
        <v>-1509.75</v>
      </c>
      <c r="D10" s="3">
        <f t="shared" si="1"/>
        <v>8795.92</v>
      </c>
      <c r="E10" s="3">
        <v>7604.64</v>
      </c>
      <c r="F10" s="3">
        <v>-1607.9</v>
      </c>
      <c r="G10" s="4">
        <f t="shared" si="0"/>
        <v>9212.5400000000009</v>
      </c>
    </row>
    <row r="11" spans="1:7" x14ac:dyDescent="0.2">
      <c r="A11" s="1" t="s">
        <v>9</v>
      </c>
      <c r="B11" s="3">
        <v>22959.9</v>
      </c>
      <c r="C11" s="3"/>
      <c r="D11" s="3">
        <f t="shared" si="1"/>
        <v>22959.9</v>
      </c>
      <c r="E11" s="3">
        <v>14592.66</v>
      </c>
      <c r="G11" s="4">
        <f t="shared" si="0"/>
        <v>14592.66</v>
      </c>
    </row>
    <row r="12" spans="1:7" x14ac:dyDescent="0.2">
      <c r="A12" s="1" t="s">
        <v>10</v>
      </c>
      <c r="B12" s="3">
        <v>45455.47</v>
      </c>
      <c r="C12" s="3">
        <f>-45455.47-9674</f>
        <v>-55129.47</v>
      </c>
      <c r="D12" s="3">
        <f t="shared" si="1"/>
        <v>100584.94</v>
      </c>
      <c r="E12" s="3">
        <v>47721.67</v>
      </c>
      <c r="F12" s="3">
        <v>-33389.050000000003</v>
      </c>
      <c r="G12" s="4">
        <f t="shared" si="0"/>
        <v>81110.720000000001</v>
      </c>
    </row>
    <row r="13" spans="1:7" x14ac:dyDescent="0.2">
      <c r="A13" s="1" t="s">
        <v>11</v>
      </c>
      <c r="B13" s="3">
        <v>7049.32</v>
      </c>
      <c r="C13" s="3">
        <v>-5233.41</v>
      </c>
      <c r="D13" s="3">
        <f t="shared" si="1"/>
        <v>12282.73</v>
      </c>
      <c r="E13" s="3">
        <v>9599.68</v>
      </c>
      <c r="F13" s="3">
        <v>-263.3</v>
      </c>
      <c r="G13" s="4">
        <f t="shared" si="0"/>
        <v>9862.98</v>
      </c>
    </row>
    <row r="14" spans="1:7" x14ac:dyDescent="0.2">
      <c r="A14" s="1" t="s">
        <v>12</v>
      </c>
      <c r="B14" s="3">
        <v>-10</v>
      </c>
      <c r="C14" s="3">
        <v>-10</v>
      </c>
      <c r="D14" s="3">
        <f t="shared" si="1"/>
        <v>0</v>
      </c>
      <c r="E14" s="3">
        <v>1170</v>
      </c>
      <c r="G14" s="4">
        <f t="shared" si="0"/>
        <v>1170</v>
      </c>
    </row>
    <row r="15" spans="1:7" x14ac:dyDescent="0.2">
      <c r="A15" s="1" t="s">
        <v>13</v>
      </c>
      <c r="B15" s="3">
        <v>14441.61</v>
      </c>
      <c r="C15" s="3"/>
      <c r="D15" s="3">
        <f t="shared" si="1"/>
        <v>14441.61</v>
      </c>
      <c r="E15" s="3">
        <v>14815.53</v>
      </c>
      <c r="G15" s="4">
        <f t="shared" si="0"/>
        <v>14815.53</v>
      </c>
    </row>
    <row r="16" spans="1:7" x14ac:dyDescent="0.2">
      <c r="A16" s="1" t="s">
        <v>14</v>
      </c>
      <c r="B16" s="3">
        <v>41504.019999999997</v>
      </c>
      <c r="C16" s="3">
        <f>-7575.55-1460.8</f>
        <v>-9036.35</v>
      </c>
      <c r="D16" s="3">
        <f t="shared" si="1"/>
        <v>50540.369999999995</v>
      </c>
      <c r="E16" s="3">
        <v>50844.75</v>
      </c>
      <c r="F16" s="3">
        <v>-7505.55</v>
      </c>
      <c r="G16" s="4">
        <f t="shared" si="0"/>
        <v>58350.3</v>
      </c>
    </row>
    <row r="17" spans="1:7" x14ac:dyDescent="0.2">
      <c r="A17" s="1" t="s">
        <v>15</v>
      </c>
      <c r="B17" s="3">
        <v>12380.9</v>
      </c>
      <c r="C17" s="3">
        <f>-44-2979.6-1378.4</f>
        <v>-4402</v>
      </c>
      <c r="D17" s="3">
        <f t="shared" si="1"/>
        <v>16782.900000000001</v>
      </c>
      <c r="E17" s="3">
        <v>16631.41</v>
      </c>
      <c r="F17" s="3">
        <v>-4235.1000000000004</v>
      </c>
      <c r="G17" s="4">
        <f t="shared" si="0"/>
        <v>20866.510000000002</v>
      </c>
    </row>
    <row r="18" spans="1:7" x14ac:dyDescent="0.2">
      <c r="A18" s="1" t="s">
        <v>16</v>
      </c>
      <c r="B18" s="3">
        <v>4774.34</v>
      </c>
      <c r="C18" s="3"/>
      <c r="D18" s="3">
        <f t="shared" si="1"/>
        <v>4774.34</v>
      </c>
      <c r="E18" s="3">
        <v>17109.82</v>
      </c>
      <c r="G18" s="4">
        <f t="shared" si="0"/>
        <v>17109.82</v>
      </c>
    </row>
    <row r="19" spans="1:7" x14ac:dyDescent="0.2">
      <c r="A19" s="1" t="s">
        <v>17</v>
      </c>
      <c r="B19" s="3">
        <v>47.29</v>
      </c>
      <c r="C19" s="3"/>
      <c r="D19" s="3">
        <f t="shared" si="1"/>
        <v>47.29</v>
      </c>
      <c r="E19" s="3">
        <v>140.26</v>
      </c>
      <c r="G19" s="4">
        <f t="shared" si="0"/>
        <v>140.26</v>
      </c>
    </row>
    <row r="20" spans="1:7" x14ac:dyDescent="0.2">
      <c r="A20" s="1" t="s">
        <v>18</v>
      </c>
      <c r="B20" s="3">
        <v>7623.75</v>
      </c>
      <c r="C20" s="3"/>
      <c r="D20" s="3">
        <f t="shared" si="1"/>
        <v>7623.75</v>
      </c>
      <c r="E20" s="3">
        <v>8008.5</v>
      </c>
      <c r="G20" s="4">
        <f t="shared" si="0"/>
        <v>8008.5</v>
      </c>
    </row>
    <row r="21" spans="1:7" x14ac:dyDescent="0.2">
      <c r="A21" s="1" t="s">
        <v>19</v>
      </c>
      <c r="B21" s="3">
        <v>-1650.58</v>
      </c>
      <c r="C21" s="3">
        <f>-3111.65-1659.2</f>
        <v>-4770.8500000000004</v>
      </c>
      <c r="D21" s="3">
        <f t="shared" si="1"/>
        <v>3120.2700000000004</v>
      </c>
      <c r="E21" s="3">
        <v>2177.4299999999998</v>
      </c>
      <c r="F21" s="3">
        <v>-3173.45</v>
      </c>
      <c r="G21" s="4">
        <f t="shared" si="0"/>
        <v>5350.8799999999992</v>
      </c>
    </row>
    <row r="22" spans="1:7" x14ac:dyDescent="0.2">
      <c r="A22" s="1" t="s">
        <v>20</v>
      </c>
      <c r="B22" s="3">
        <v>-2831.92</v>
      </c>
      <c r="C22" s="3">
        <v>-2831.92</v>
      </c>
      <c r="D22" s="3">
        <f t="shared" si="1"/>
        <v>0</v>
      </c>
      <c r="E22" s="3">
        <v>66</v>
      </c>
      <c r="G22" s="4">
        <f t="shared" si="0"/>
        <v>66</v>
      </c>
    </row>
    <row r="23" spans="1:7" x14ac:dyDescent="0.2">
      <c r="A23" s="1" t="s">
        <v>21</v>
      </c>
      <c r="B23" s="3">
        <v>-904.25</v>
      </c>
      <c r="C23" s="3">
        <v>-1060.55</v>
      </c>
      <c r="D23" s="3">
        <f t="shared" si="1"/>
        <v>156.29999999999995</v>
      </c>
      <c r="E23" s="3">
        <v>-1297.19</v>
      </c>
      <c r="F23" s="3">
        <v>-1450.05</v>
      </c>
      <c r="G23" s="4">
        <f t="shared" si="0"/>
        <v>152.8599999999999</v>
      </c>
    </row>
    <row r="24" spans="1:7" x14ac:dyDescent="0.2">
      <c r="A24" s="1" t="s">
        <v>26</v>
      </c>
      <c r="B24" s="3">
        <v>-375.25</v>
      </c>
      <c r="C24" s="3">
        <v>-588.25</v>
      </c>
      <c r="D24" s="3">
        <f t="shared" si="1"/>
        <v>213</v>
      </c>
      <c r="E24" s="3">
        <v>0</v>
      </c>
      <c r="F24" s="3">
        <v>0</v>
      </c>
      <c r="G24" s="4">
        <f t="shared" si="0"/>
        <v>0</v>
      </c>
    </row>
    <row r="25" spans="1:7" x14ac:dyDescent="0.2">
      <c r="A25" s="1" t="s">
        <v>27</v>
      </c>
      <c r="B25" s="3">
        <v>-1415.96</v>
      </c>
      <c r="C25" s="3">
        <v>-1415.96</v>
      </c>
      <c r="D25" s="3">
        <f t="shared" si="1"/>
        <v>0</v>
      </c>
      <c r="E25" s="3">
        <v>0</v>
      </c>
      <c r="F25" s="3">
        <v>0</v>
      </c>
      <c r="G25" s="4">
        <f t="shared" si="0"/>
        <v>0</v>
      </c>
    </row>
    <row r="26" spans="1:7" x14ac:dyDescent="0.2">
      <c r="A26" s="1"/>
      <c r="B26" s="3"/>
      <c r="C26" s="3"/>
      <c r="D26" s="3"/>
      <c r="E26" s="3"/>
    </row>
    <row r="27" spans="1:7" x14ac:dyDescent="0.2">
      <c r="A27" s="2"/>
      <c r="B27" s="5"/>
      <c r="C27" s="5"/>
      <c r="D27" s="5">
        <f>SUM(D2:D26)</f>
        <v>436404.00999999995</v>
      </c>
      <c r="E27" s="5">
        <f>SUM(E2:E26)</f>
        <v>370388.81</v>
      </c>
      <c r="F27" s="5">
        <f>SUM(F2:F26)</f>
        <v>-59026.080000000009</v>
      </c>
      <c r="G27" s="5">
        <f>SUM(G2:G26)</f>
        <v>429414.89</v>
      </c>
    </row>
    <row r="28" spans="1:7" x14ac:dyDescent="0.2">
      <c r="A28" s="1"/>
      <c r="B28" s="3"/>
      <c r="C28" s="3"/>
      <c r="D28" s="3"/>
      <c r="E28" s="3"/>
    </row>
    <row r="29" spans="1:7" x14ac:dyDescent="0.2">
      <c r="A29" s="1"/>
      <c r="B29" s="3"/>
      <c r="C29" s="3"/>
      <c r="D29" s="3"/>
      <c r="E29" s="3"/>
    </row>
    <row r="30" spans="1:7" x14ac:dyDescent="0.2">
      <c r="A30" s="1"/>
      <c r="B30" s="3"/>
      <c r="C30" s="3"/>
      <c r="D30" s="3"/>
      <c r="E30" s="3"/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dcterms:created xsi:type="dcterms:W3CDTF">2025-11-20T12:27:14Z</dcterms:created>
  <dcterms:modified xsi:type="dcterms:W3CDTF">2025-12-30T11:23:21Z</dcterms:modified>
  <cp:category/>
</cp:coreProperties>
</file>